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Au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<sst xmlns="http://schemas.openxmlformats.org/spreadsheetml/2006/main" count="59" uniqueCount="33">
  <si>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</si>
  <si>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</si>
  <si>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</si>
  <si>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</si>
  <si>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</si>
  <si>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</si>
  <si>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</si>
  <si>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</si>
  <si>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</si>
  <si>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</si>
  <si>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</si>
  <si>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</si>
  <si>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</si>
  <si>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</si>
  <si>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</si>
  <si>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</si>
  <si>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</si>
  <si>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</si>
  <si>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</si>
  <si>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</si>
  <si>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</si>
  <si>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</si>
  <si>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</si>
  <si>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</si>
  <si>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</si>
  <si>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</si>
  <si>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Audiology</t>
  </si>
  <si>
    <t>Tuition and Fees for Non-Resident Audiology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</si>
  <si>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</si>
  <si>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</si>
  <si>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</si>
  <si>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</si>
  <si>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Audiology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</si>
</sst>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2" zoomScaleNormal="100" workbookViewId="0">
      <selection activeCell="C35" sqref="C3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431</v>
      </c>
      <c r="C8" s="18">
        <f t="shared" ref="C8:C17" si="0">SUM(B8*2)</f>
        <v>862</v>
      </c>
      <c r="D8" s="18">
        <f t="shared" ref="D8:D17" si="1">SUM(B8*3)</f>
        <v>1293</v>
      </c>
      <c r="E8" s="18">
        <f t="shared" ref="E8:E17" si="2">SUM(B8*4)</f>
        <v>1724</v>
      </c>
      <c r="F8" s="18">
        <f t="shared" ref="F8:F17" si="3">SUM(B8*5)</f>
        <v>2155</v>
      </c>
      <c r="G8" s="18">
        <f t="shared" ref="G8:G17" si="4">SUM(B8*6)</f>
        <v>2586</v>
      </c>
      <c r="H8" s="18">
        <f t="shared" ref="H8:H17" si="5">SUM(B8*7)</f>
        <v>3017</v>
      </c>
      <c r="I8" s="18">
        <f t="shared" ref="I8:I17" si="6">SUM(B8*8)</f>
        <v>3448</v>
      </c>
      <c r="J8" s="18">
        <f t="shared" ref="J8:J15" si="7">SUM(B8*9)</f>
        <v>3879</v>
      </c>
      <c r="K8" s="18">
        <f t="shared" ref="K8" si="8">SUM(B8*10)</f>
        <v>4310</v>
      </c>
      <c r="L8" s="18">
        <f t="shared" ref="L8" si="9">SUM(B8*11)</f>
        <v>4741</v>
      </c>
      <c r="M8" s="19">
        <v>5170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630.46</v>
      </c>
      <c r="C20" s="12">
        <f t="shared" si="16"/>
        <v>1170.92</v>
      </c>
      <c r="D20" s="12">
        <f t="shared" si="16"/>
        <v>1711.38</v>
      </c>
      <c r="E20" s="12">
        <f t="shared" si="16"/>
        <v>2251.8399999999997</v>
      </c>
      <c r="F20" s="12">
        <f t="shared" si="16"/>
        <v>2792.3</v>
      </c>
      <c r="G20" s="12">
        <f t="shared" si="16"/>
        <v>3332.76</v>
      </c>
      <c r="H20" s="12">
        <f t="shared" si="16"/>
        <v>3873.22</v>
      </c>
      <c r="I20" s="12">
        <f t="shared" si="16"/>
        <v>4413.6799999999994</v>
      </c>
      <c r="J20" s="12">
        <f t="shared" si="16"/>
        <v>5282.5</v>
      </c>
      <c r="K20" s="12">
        <f t="shared" si="16"/>
        <v>5713.5</v>
      </c>
      <c r="L20" s="12">
        <f t="shared" si="16"/>
        <v>6144.5</v>
      </c>
      <c r="M20" s="13">
        <f t="shared" si="16"/>
        <v>6573.5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973</v>
      </c>
      <c r="C24" s="18">
        <f t="shared" ref="C24" si="17">SUM(B24*2)</f>
        <v>1946</v>
      </c>
      <c r="D24" s="18">
        <f t="shared" ref="D24" si="18">SUM(B24*3)</f>
        <v>2919</v>
      </c>
      <c r="E24" s="18">
        <f t="shared" ref="E24" si="19">SUM(B24*4)</f>
        <v>3892</v>
      </c>
      <c r="F24" s="18">
        <f t="shared" ref="F24" si="20">SUM(B24*5)</f>
        <v>4865</v>
      </c>
      <c r="G24" s="18">
        <f t="shared" ref="G24" si="21">SUM(B24*6)</f>
        <v>5838</v>
      </c>
      <c r="H24" s="18">
        <f t="shared" ref="H24" si="22">SUM(B24*7)</f>
        <v>6811</v>
      </c>
      <c r="I24" s="18">
        <f t="shared" ref="I24" si="23">SUM(B24*8)</f>
        <v>7784</v>
      </c>
      <c r="J24" s="18">
        <f t="shared" ref="J24" si="24">SUM(B24*9)</f>
        <v>8757</v>
      </c>
      <c r="K24" s="18">
        <f t="shared" ref="K24" si="25">SUM(B24*10)</f>
        <v>9730</v>
      </c>
      <c r="L24" s="18">
        <f t="shared" ref="L24" si="26">SUM(B24*11)</f>
        <v>10703</v>
      </c>
      <c r="M24" s="19">
        <v>11670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34"/>
        <v>10.42</v>
      </c>
      <c r="D29" s="16">
        <f t="shared" si="35"/>
        <v>15.629999999999999</v>
      </c>
      <c r="E29" s="16">
        <f t="shared" si="36"/>
        <v>20.84</v>
      </c>
      <c r="F29" s="16">
        <f t="shared" si="37"/>
        <v>26.05</v>
      </c>
      <c r="G29" s="16">
        <f t="shared" si="38"/>
        <v>31.259999999999998</v>
      </c>
      <c r="H29" s="16">
        <f t="shared" si="39"/>
        <v>36.47</v>
      </c>
      <c r="I29" s="16">
        <f t="shared" si="40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1172.46</v>
      </c>
      <c r="C36" s="12">
        <f t="shared" si="49"/>
        <v>2254.92</v>
      </c>
      <c r="D36" s="12">
        <f t="shared" si="49"/>
        <v>3337.3799999999992</v>
      </c>
      <c r="E36" s="12">
        <f t="shared" si="49"/>
        <v>4419.84</v>
      </c>
      <c r="F36" s="12">
        <f t="shared" si="49"/>
        <v>5502.2999999999993</v>
      </c>
      <c r="G36" s="12">
        <f t="shared" si="49"/>
        <v>6584.7599999999984</v>
      </c>
      <c r="H36" s="12">
        <f t="shared" si="49"/>
        <v>7667.2200000000012</v>
      </c>
      <c r="I36" s="12">
        <f t="shared" si="49"/>
        <v>8749.68</v>
      </c>
      <c r="J36" s="12">
        <f t="shared" si="49"/>
        <v>10160.5</v>
      </c>
      <c r="K36" s="12">
        <f t="shared" si="49"/>
        <v>11133.5</v>
      </c>
      <c r="L36" s="12">
        <f t="shared" si="49"/>
        <v>12106.5</v>
      </c>
      <c r="M36" s="13">
        <f t="shared" si="49"/>
        <v>13073.5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QQy2u3oaVHIvDXptnytN0GOulTUaQLiuhC6vW9fc+h0xb0qpP7pM6TmPcGT8W1wohjZixTFc+ufrIBqA/yugBw==" saltValue="p50xylxG+KKvBJQby9Exq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Aud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Aud Tuition and Fee Billing Rates</dc:title>
  <dc:subject>Listing of graduate tuition and fees for the spring 2017 semester</dc:subject>
  <dc:creator>UB Student Accounts</dc:creator>
  <cp:keywords>tuition,fees, Aud tuition, Aud fees</cp:keywords>
  <cp:lastModifiedBy>Stevens, Laura</cp:lastModifiedBy>
  <cp:lastPrinted>2019-06-28T19:25:05Z</cp:lastPrinted>
  <dcterms:created xsi:type="dcterms:W3CDTF">2016-06-06T21:02:30Z</dcterms:created>
  <dcterms:modified xsi:type="dcterms:W3CDTF">2021-01-05T20:05:41Z</dcterms:modified>
  <cp:category>tuition</cp:category>
</cp:coreProperties>
</file>